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DIGITAL\"/>
    </mc:Choice>
  </mc:AlternateContent>
  <xr:revisionPtr revIDLastSave="0" documentId="13_ncr:1_{52F9F5AD-35C3-44CE-8D15-D6259072A5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21" i="4" l="1"/>
  <c r="G16" i="4"/>
  <c r="G21" i="4"/>
  <c r="D16" i="4"/>
  <c r="D31" i="4"/>
  <c r="G31" i="4"/>
  <c r="G40" i="4" s="1"/>
  <c r="D40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<sst xmlns="http://schemas.openxmlformats.org/spreadsheetml/2006/main" count="99" uniqueCount="51">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</sst>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47</xdr:row>
      <xdr:rowOff>19050</xdr:rowOff>
    </xdr:from>
    <xdr:to>
      <xdr:col>5</xdr:col>
      <xdr:colOff>998220</xdr:colOff>
      <xdr:row>50</xdr:row>
      <xdr:rowOff>11430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D81C51-7B26-48B8-B15D-343AD929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02017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showGridLines="0" tabSelected="1" zoomScaleNormal="100" workbookViewId="0">
      <selection activeCell="I22" sqref="I2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3" t="s">
        <v>50</v>
      </c>
      <c r="B1" s="44"/>
      <c r="C1" s="44"/>
      <c r="D1" s="44"/>
      <c r="E1" s="44"/>
      <c r="F1" s="44"/>
      <c r="G1" s="45"/>
    </row>
    <row r="2" spans="1:8" s="3" customFormat="1" x14ac:dyDescent="0.2">
      <c r="A2" s="37"/>
      <c r="B2" s="44" t="s">
        <v>22</v>
      </c>
      <c r="C2" s="44"/>
      <c r="D2" s="44"/>
      <c r="E2" s="44"/>
      <c r="F2" s="44"/>
      <c r="G2" s="47" t="s">
        <v>19</v>
      </c>
    </row>
    <row r="3" spans="1:8" s="1" customFormat="1" ht="24.95" customHeight="1" x14ac:dyDescent="0.2">
      <c r="A3" s="38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8"/>
    </row>
    <row r="4" spans="1:8" s="1" customFormat="1" x14ac:dyDescent="0.2">
      <c r="A4" s="39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2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 t="s">
        <v>39</v>
      </c>
    </row>
    <row r="9" spans="1:8" x14ac:dyDescent="0.2">
      <c r="A9" s="32" t="s">
        <v>4</v>
      </c>
      <c r="B9" s="16">
        <v>436.15</v>
      </c>
      <c r="C9" s="16">
        <v>0</v>
      </c>
      <c r="D9" s="16">
        <f t="shared" si="0"/>
        <v>436.15</v>
      </c>
      <c r="E9" s="16">
        <v>1297.76</v>
      </c>
      <c r="F9" s="16">
        <v>1297.76</v>
      </c>
      <c r="G9" s="16">
        <f t="shared" si="1"/>
        <v>861.61</v>
      </c>
      <c r="H9" s="30" t="s">
        <v>40</v>
      </c>
    </row>
    <row r="10" spans="1:8" x14ac:dyDescent="0.2">
      <c r="A10" s="33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 t="s">
        <v>41</v>
      </c>
    </row>
    <row r="11" spans="1:8" x14ac:dyDescent="0.2">
      <c r="A11" s="32" t="s">
        <v>24</v>
      </c>
      <c r="B11" s="16">
        <v>836041.02</v>
      </c>
      <c r="C11" s="16">
        <v>0</v>
      </c>
      <c r="D11" s="16">
        <f t="shared" si="2"/>
        <v>836041.02</v>
      </c>
      <c r="E11" s="16">
        <v>877208.95</v>
      </c>
      <c r="F11" s="16">
        <v>877208.95</v>
      </c>
      <c r="G11" s="16">
        <f t="shared" si="3"/>
        <v>41167.929999999935</v>
      </c>
      <c r="H11" s="30" t="s">
        <v>42</v>
      </c>
    </row>
    <row r="12" spans="1:8" ht="22.5" x14ac:dyDescent="0.2">
      <c r="A12" s="32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30" t="s">
        <v>43</v>
      </c>
    </row>
    <row r="13" spans="1:8" ht="22.5" x14ac:dyDescent="0.2">
      <c r="A13" s="32" t="s">
        <v>26</v>
      </c>
      <c r="B13" s="16">
        <v>16849088.32</v>
      </c>
      <c r="C13" s="16">
        <v>40000</v>
      </c>
      <c r="D13" s="16">
        <f t="shared" si="2"/>
        <v>16889088.32</v>
      </c>
      <c r="E13" s="16">
        <v>14622374.279999999</v>
      </c>
      <c r="F13" s="16">
        <v>14622374.279999999</v>
      </c>
      <c r="G13" s="16">
        <f t="shared" si="3"/>
        <v>-2226714.040000001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17685565.490000002</v>
      </c>
      <c r="C16" s="17">
        <f t="shared" ref="C16:G16" si="6">SUM(C5:C14)</f>
        <v>40000</v>
      </c>
      <c r="D16" s="17">
        <f t="shared" si="6"/>
        <v>17725565.490000002</v>
      </c>
      <c r="E16" s="17">
        <f t="shared" si="6"/>
        <v>15500880.989999998</v>
      </c>
      <c r="F16" s="10">
        <f t="shared" si="6"/>
        <v>15500880.989999998</v>
      </c>
      <c r="G16" s="11">
        <f t="shared" si="6"/>
        <v>-2184684.5000000009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40"/>
      <c r="B18" s="44" t="s">
        <v>22</v>
      </c>
      <c r="C18" s="44"/>
      <c r="D18" s="44"/>
      <c r="E18" s="44"/>
      <c r="F18" s="44"/>
      <c r="G18" s="47" t="s">
        <v>19</v>
      </c>
      <c r="H18" s="30" t="s">
        <v>46</v>
      </c>
    </row>
    <row r="19" spans="1:8" ht="22.5" x14ac:dyDescent="0.2">
      <c r="A19" s="42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8"/>
      <c r="H19" s="30" t="s">
        <v>46</v>
      </c>
    </row>
    <row r="20" spans="1:8" x14ac:dyDescent="0.2">
      <c r="A20" s="41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30" t="s">
        <v>46</v>
      </c>
    </row>
    <row r="22" spans="1:8" x14ac:dyDescent="0.2">
      <c r="A22" s="35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5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 t="s">
        <v>39</v>
      </c>
    </row>
    <row r="26" spans="1:8" x14ac:dyDescent="0.2">
      <c r="A26" s="35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 t="s">
        <v>40</v>
      </c>
    </row>
    <row r="27" spans="1:8" x14ac:dyDescent="0.2">
      <c r="A27" s="35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 t="s">
        <v>41</v>
      </c>
    </row>
    <row r="28" spans="1:8" ht="22.5" x14ac:dyDescent="0.2">
      <c r="A28" s="35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30" t="s">
        <v>43</v>
      </c>
    </row>
    <row r="29" spans="1:8" ht="22.5" x14ac:dyDescent="0.2">
      <c r="A29" s="35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17685565.490000002</v>
      </c>
      <c r="C31" s="20">
        <f t="shared" si="14"/>
        <v>40000</v>
      </c>
      <c r="D31" s="20">
        <f t="shared" si="14"/>
        <v>17725565.490000002</v>
      </c>
      <c r="E31" s="20">
        <f t="shared" si="14"/>
        <v>15500880.989999998</v>
      </c>
      <c r="F31" s="20">
        <f t="shared" si="14"/>
        <v>15500880.989999998</v>
      </c>
      <c r="G31" s="20">
        <f t="shared" si="14"/>
        <v>-2184684.5000000009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5" t="s">
        <v>31</v>
      </c>
      <c r="B33" s="19">
        <v>436.15</v>
      </c>
      <c r="C33" s="19">
        <v>0</v>
      </c>
      <c r="D33" s="19">
        <f>B33+C33</f>
        <v>436.15</v>
      </c>
      <c r="E33" s="19">
        <v>1297.76</v>
      </c>
      <c r="F33" s="19">
        <v>1297.76</v>
      </c>
      <c r="G33" s="19">
        <f t="shared" ref="G33:G34" si="15">F33-B33</f>
        <v>861.61</v>
      </c>
      <c r="H33" s="30" t="s">
        <v>40</v>
      </c>
    </row>
    <row r="34" spans="1:8" ht="22.5" x14ac:dyDescent="0.2">
      <c r="A34" s="35" t="s">
        <v>32</v>
      </c>
      <c r="B34" s="19">
        <v>836041.02</v>
      </c>
      <c r="C34" s="19">
        <v>0</v>
      </c>
      <c r="D34" s="19">
        <f>B34+C34</f>
        <v>836041.02</v>
      </c>
      <c r="E34" s="19">
        <v>877208.95</v>
      </c>
      <c r="F34" s="19">
        <v>877208.95</v>
      </c>
      <c r="G34" s="19">
        <f t="shared" si="15"/>
        <v>41167.929999999935</v>
      </c>
      <c r="H34" s="30" t="s">
        <v>42</v>
      </c>
    </row>
    <row r="35" spans="1:8" ht="22.5" x14ac:dyDescent="0.2">
      <c r="A35" s="35" t="s">
        <v>26</v>
      </c>
      <c r="B35" s="19">
        <v>16849088.32</v>
      </c>
      <c r="C35" s="19">
        <v>40000</v>
      </c>
      <c r="D35" s="19">
        <f>B35+C35</f>
        <v>16889088.32</v>
      </c>
      <c r="E35" s="19">
        <v>14622374.279999999</v>
      </c>
      <c r="F35" s="19">
        <v>14622374.279999999</v>
      </c>
      <c r="G35" s="19">
        <f t="shared" ref="G35" si="16">F35-B35</f>
        <v>-2226714.040000001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5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17685565.490000002</v>
      </c>
      <c r="C40" s="17">
        <f t="shared" ref="C40:G40" si="18">SUM(C37+C31+C21)</f>
        <v>40000</v>
      </c>
      <c r="D40" s="17">
        <f t="shared" si="18"/>
        <v>17725565.490000002</v>
      </c>
      <c r="E40" s="17">
        <f t="shared" si="18"/>
        <v>15500880.989999998</v>
      </c>
      <c r="F40" s="17">
        <f t="shared" si="18"/>
        <v>15500880.989999998</v>
      </c>
      <c r="G40" s="11">
        <f t="shared" si="18"/>
        <v>-2184684.5000000009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s="31" t="s">
        <v>49</v>
      </c>
    </row>
    <row r="43" spans="1:8" ht="22.5" x14ac:dyDescent="0.2">
      <c r="A43" s="28" t="s">
        <v>34</v>
      </c>
    </row>
    <row r="44" spans="1:8" x14ac:dyDescent="0.2">
      <c r="A44" s="29" t="s">
        <v>35</v>
      </c>
    </row>
    <row r="45" spans="1:8" ht="30.75" customHeight="1" x14ac:dyDescent="0.2">
      <c r="A45" s="46" t="s">
        <v>36</v>
      </c>
      <c r="B45" s="46"/>
      <c r="C45" s="46"/>
      <c r="D45" s="46"/>
      <c r="E45" s="46"/>
      <c r="F45" s="46"/>
      <c r="G45" s="46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1.8897637795275593" right="0.70866141732283472" top="0.74803149606299213" bottom="0.74803149606299213" header="0.31496062992125984" footer="0.31496062992125984"/>
  <pageSetup paperSize="9" scale="72" orientation="landscape" r:id="rId1"/>
  <ignoredErrors>
    <ignoredError sqref="B20:F20 B4:F4 H40:H41 H5:H3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2024-10-09T20:32:11Z</cp:lastPrinted>
  <dcterms:created xsi:type="dcterms:W3CDTF">2012-12-11T20:48:19Z</dcterms:created>
  <dcterms:modified xsi:type="dcterms:W3CDTF">2024-10-09T20:32:14Z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